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099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<sst xmlns="http://schemas.openxmlformats.org/spreadsheetml/2006/main" count="125" uniqueCount="121">
  <si>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</si>
  <si>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</si>
  <si>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</si>
  <si>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</si>
  <si>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</si>
  <si>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</si>
  <si>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</si>
  <si>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</si>
  <si>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</si>
  <si>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</si>
  <si>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</si>
  <si>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</si>
  <si>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</si>
  <si>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</si>
  <si>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</si>
  <si>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</si>
  <si>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</si>
  <si>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</si>
  <si>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</si>
  <si>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</si>
  <si>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</si>
  <si>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</si>
  <si>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</si>
  <si>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</si>
  <si>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</si>
  <si>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</si>
  <si>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</si>
  <si>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</si>
  <si>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</si>
  <si>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</si>
  <si>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</si>
  <si>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</si>
  <si>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</si>
  <si>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</si>
  <si>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</si>
  <si>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</si>
  <si>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</si>
  <si>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</si>
  <si>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</si>
  <si>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</si>
  <si>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</si>
  <si>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</si>
  <si>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</si>
  <si>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</si>
  <si>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</si>
  <si>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</si>
  <si>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</si>
  <si>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</si>
  <si>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</si>
  <si>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</si>
  <si>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</si>
  <si>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</si>
  <si>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</si>
  <si>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</si>
  <si>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</si>
  <si>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</si>
  <si>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</si>
  <si>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</si>
  <si>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</si>
  <si>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</si>
  <si>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</si>
  <si>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</si>
  <si>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</si>
  <si>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</si>
  <si>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</si>
  <si>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</si>
  <si>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</si>
  <si>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</si>
  <si>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</si>
  <si>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</si>
  <si>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</si>
  <si>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</si>
  <si>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</si>
  <si>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</si>
  <si>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</si>
  <si>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</si>
  <si>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</si>
  <si>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</si>
  <si>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</si>
  <si>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</si>
  <si>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</si>
  <si>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</si>
  <si>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</si>
  <si>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</si>
  <si>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</si>
  <si>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</si>
  <si>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</si>
  <si>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</si>
  <si>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</si>
  <si>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</si>
  <si>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</si>
  <si>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</si>
  <si>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</si>
  <si>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</si>
  <si>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</si>
  <si>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</si>
  <si>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</si>
  <si>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</si>
  <si>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</si>
  <si>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</si>
  <si>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</si>
  <si>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</si>
  <si>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</si>
  <si>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</si>
  <si>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</si>
  <si>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</si>
  <si>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</si>
  <si>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</si>
  <si>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</si>
  <si>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</si>
  <si>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</si>
  <si>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</si>
  <si>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</si>
  <si>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</si>
  <si>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 Финансового управления администрации</t>
  </si>
  <si>
    <t>С.В. Полковенкова</t>
  </si>
  <si>
    <t>Другие вопросы в области культуры, кинематографии</t>
  </si>
  <si>
    <t xml:space="preserve"> 1 05 03000 </t>
  </si>
  <si>
    <t>Единый сельскохозяйственный налог</t>
  </si>
  <si>
    <t>по доходам по состоянию на  01 января 2024 года.</t>
  </si>
  <si>
    <t>по расходам  по состоянию на 01 января 2024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</si>
</sst>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8" fontId="1" fillId="0" borderId="16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8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188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3" xfId="0" applyNumberFormat="1" applyFont="1" applyBorder="1" applyAlignment="1">
      <alignment horizontal="center" wrapText="1"/>
    </xf>
    <xf numFmtId="196" fontId="4" fillId="0" borderId="13" xfId="0" applyNumberFormat="1" applyFont="1" applyFill="1" applyBorder="1" applyAlignment="1">
      <alignment horizontal="center" vertical="top"/>
    </xf>
    <xf numFmtId="196" fontId="3" fillId="0" borderId="19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justify" vertical="top" wrapText="1"/>
    </xf>
    <xf numFmtId="196" fontId="1" fillId="0" borderId="19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5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justify" vertical="top" wrapText="1"/>
    </xf>
    <xf numFmtId="196" fontId="1" fillId="33" borderId="15" xfId="0" applyNumberFormat="1" applyFont="1" applyFill="1" applyBorder="1" applyAlignment="1">
      <alignment horizontal="center" vertical="top"/>
    </xf>
    <xf numFmtId="193" fontId="4" fillId="0" borderId="23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vertical="top" wrapText="1"/>
    </xf>
    <xf numFmtId="193" fontId="1" fillId="0" borderId="27" xfId="0" applyNumberFormat="1" applyFont="1" applyBorder="1" applyAlignment="1">
      <alignment horizontal="center" vertical="top" wrapText="1"/>
    </xf>
    <xf numFmtId="193" fontId="4" fillId="0" borderId="23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193" fontId="1" fillId="0" borderId="28" xfId="0" applyNumberFormat="1" applyFont="1" applyBorder="1" applyAlignment="1">
      <alignment horizontal="center" wrapText="1"/>
    </xf>
    <xf numFmtId="193" fontId="1" fillId="0" borderId="24" xfId="0" applyNumberFormat="1" applyFont="1" applyBorder="1" applyAlignment="1">
      <alignment horizontal="center" vertical="top" wrapText="1"/>
    </xf>
    <xf numFmtId="188" fontId="1" fillId="0" borderId="18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justify" vertical="top"/>
    </xf>
    <xf numFmtId="196" fontId="1" fillId="0" borderId="20" xfId="0" applyNumberFormat="1" applyFont="1" applyFill="1" applyBorder="1" applyAlignment="1">
      <alignment horizontal="center" vertical="top"/>
    </xf>
    <xf numFmtId="196" fontId="1" fillId="33" borderId="20" xfId="0" applyNumberFormat="1" applyFont="1" applyFill="1" applyBorder="1" applyAlignment="1">
      <alignment horizontal="center" vertical="top"/>
    </xf>
    <xf numFmtId="193" fontId="1" fillId="0" borderId="26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justify" vertical="top" wrapText="1"/>
    </xf>
    <xf numFmtId="196" fontId="1" fillId="33" borderId="2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4" fillId="0" borderId="13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/>
    </xf>
    <xf numFmtId="193" fontId="1" fillId="0" borderId="19" xfId="0" applyNumberFormat="1" applyFont="1" applyFill="1" applyBorder="1" applyAlignment="1">
      <alignment horizontal="center" wrapText="1"/>
    </xf>
    <xf numFmtId="193" fontId="1" fillId="0" borderId="27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1" fillId="0" borderId="26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>
      <alignment horizontal="center" vertical="top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26" xfId="0" applyNumberFormat="1" applyFont="1" applyFill="1" applyBorder="1" applyAlignment="1">
      <alignment horizontal="center" vertical="top"/>
    </xf>
    <xf numFmtId="193" fontId="1" fillId="0" borderId="15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19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1" fillId="0" borderId="29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3" fontId="4" fillId="33" borderId="13" xfId="0" applyNumberFormat="1" applyFont="1" applyFill="1" applyBorder="1" applyAlignment="1">
      <alignment horizontal="center"/>
    </xf>
    <xf numFmtId="193" fontId="1" fillId="33" borderId="19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/>
    </xf>
    <xf numFmtId="193" fontId="1" fillId="33" borderId="15" xfId="0" applyNumberFormat="1" applyFont="1" applyFill="1" applyBorder="1" applyAlignment="1">
      <alignment horizontal="center"/>
    </xf>
    <xf numFmtId="193" fontId="4" fillId="33" borderId="12" xfId="0" applyNumberFormat="1" applyFont="1" applyFill="1" applyBorder="1" applyAlignment="1">
      <alignment horizontal="center"/>
    </xf>
    <xf numFmtId="196" fontId="4" fillId="33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95" zoomScaleSheetLayoutView="95" zoomScalePageLayoutView="0" workbookViewId="0" topLeftCell="A1">
      <selection activeCell="E32" sqref="E32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7"/>
      <c r="C2" s="137"/>
      <c r="D2" s="137"/>
      <c r="E2" s="137"/>
    </row>
    <row r="3" spans="1:5" ht="15">
      <c r="A3" s="143" t="s">
        <v>76</v>
      </c>
      <c r="B3" s="143"/>
      <c r="C3" s="143"/>
      <c r="D3" s="143"/>
      <c r="E3" s="143"/>
    </row>
    <row r="4" spans="1:5" ht="15">
      <c r="A4" s="143" t="s">
        <v>119</v>
      </c>
      <c r="B4" s="143"/>
      <c r="C4" s="143"/>
      <c r="D4" s="143"/>
      <c r="E4" s="143"/>
    </row>
    <row r="5" spans="1:5" ht="15.75" thickBot="1">
      <c r="A5" s="1"/>
      <c r="B5" s="1"/>
      <c r="C5" s="1"/>
      <c r="D5" s="127" t="s">
        <v>0</v>
      </c>
      <c r="E5" s="127"/>
    </row>
    <row r="6" spans="1:5" ht="12.75">
      <c r="A6" s="128" t="s">
        <v>1</v>
      </c>
      <c r="B6" s="131" t="s">
        <v>2</v>
      </c>
      <c r="C6" s="134" t="s">
        <v>67</v>
      </c>
      <c r="D6" s="134" t="s">
        <v>3</v>
      </c>
      <c r="E6" s="138" t="s">
        <v>68</v>
      </c>
    </row>
    <row r="7" spans="1:5" ht="12.75">
      <c r="A7" s="129"/>
      <c r="B7" s="132"/>
      <c r="C7" s="135"/>
      <c r="D7" s="135"/>
      <c r="E7" s="139"/>
    </row>
    <row r="8" spans="1:5" ht="20.25" customHeight="1" thickBot="1">
      <c r="A8" s="130"/>
      <c r="B8" s="133"/>
      <c r="C8" s="136"/>
      <c r="D8" s="136"/>
      <c r="E8" s="140"/>
    </row>
    <row r="9" spans="1:5" ht="15" thickBot="1">
      <c r="A9" s="13" t="s">
        <v>4</v>
      </c>
      <c r="B9" s="14" t="s">
        <v>5</v>
      </c>
      <c r="C9" s="63">
        <f>C10+C11+C12+C13+C15+C16+C17+C18+C19+C20+C21+C22+C23+C24+C25</f>
        <v>648692.2999999998</v>
      </c>
      <c r="D9" s="63">
        <f>D10+D11+D12+D13+D14+D15+D16+D17+D18+D19+D20+D21+D22+D23+D24+D25</f>
        <v>733193.7000000001</v>
      </c>
      <c r="E9" s="76">
        <f>D9/C9*100</f>
        <v>113.02642254270634</v>
      </c>
    </row>
    <row r="10" spans="1:5" ht="15">
      <c r="A10" s="85" t="s">
        <v>6</v>
      </c>
      <c r="B10" s="86" t="s">
        <v>7</v>
      </c>
      <c r="C10" s="87">
        <v>464903.8</v>
      </c>
      <c r="D10" s="88">
        <v>546377.3</v>
      </c>
      <c r="E10" s="83">
        <f aca="true" t="shared" si="0" ref="E10:E25">D10/C10*100</f>
        <v>117.52480835820229</v>
      </c>
    </row>
    <row r="11" spans="1:5" ht="30">
      <c r="A11" s="9" t="s">
        <v>81</v>
      </c>
      <c r="B11" s="5" t="s">
        <v>88</v>
      </c>
      <c r="C11" s="66">
        <v>29578.6</v>
      </c>
      <c r="D11" s="72">
        <v>34429</v>
      </c>
      <c r="E11" s="89">
        <f t="shared" si="0"/>
        <v>116.3983420445863</v>
      </c>
    </row>
    <row r="12" spans="1:5" ht="30">
      <c r="A12" s="10" t="s">
        <v>93</v>
      </c>
      <c r="B12" s="4" t="s">
        <v>89</v>
      </c>
      <c r="C12" s="70">
        <v>44444</v>
      </c>
      <c r="D12" s="77">
        <v>42293.5</v>
      </c>
      <c r="E12" s="89">
        <f t="shared" si="0"/>
        <v>95.16132661326613</v>
      </c>
    </row>
    <row r="13" spans="1:5" ht="30">
      <c r="A13" s="10" t="s">
        <v>8</v>
      </c>
      <c r="B13" s="78" t="s">
        <v>9</v>
      </c>
      <c r="C13" s="66">
        <v>0</v>
      </c>
      <c r="D13" s="66">
        <v>102.3</v>
      </c>
      <c r="E13" s="79"/>
    </row>
    <row r="14" spans="1:5" ht="15">
      <c r="A14" s="10" t="s">
        <v>117</v>
      </c>
      <c r="B14" s="78" t="s">
        <v>118</v>
      </c>
      <c r="C14" s="66">
        <v>0</v>
      </c>
      <c r="D14" s="66">
        <v>-48</v>
      </c>
      <c r="E14" s="79"/>
    </row>
    <row r="15" spans="1:5" ht="30">
      <c r="A15" s="11" t="s">
        <v>82</v>
      </c>
      <c r="B15" s="4" t="s">
        <v>83</v>
      </c>
      <c r="C15" s="66">
        <v>4422</v>
      </c>
      <c r="D15" s="66">
        <v>1606.6</v>
      </c>
      <c r="E15" s="79">
        <f t="shared" si="0"/>
        <v>36.331976481230214</v>
      </c>
    </row>
    <row r="16" spans="1:5" ht="15">
      <c r="A16" s="11" t="s">
        <v>10</v>
      </c>
      <c r="B16" s="4" t="s">
        <v>11</v>
      </c>
      <c r="C16" s="66">
        <v>21149</v>
      </c>
      <c r="D16" s="66">
        <v>24145</v>
      </c>
      <c r="E16" s="79">
        <f t="shared" si="0"/>
        <v>114.16615442810534</v>
      </c>
    </row>
    <row r="17" spans="1:5" ht="15">
      <c r="A17" s="10" t="s">
        <v>12</v>
      </c>
      <c r="B17" s="5" t="s">
        <v>13</v>
      </c>
      <c r="C17" s="66">
        <v>27236</v>
      </c>
      <c r="D17" s="66">
        <v>24552.3</v>
      </c>
      <c r="E17" s="79">
        <f t="shared" si="0"/>
        <v>90.14649728300778</v>
      </c>
    </row>
    <row r="18" spans="1:5" ht="15">
      <c r="A18" s="10" t="s">
        <v>14</v>
      </c>
      <c r="B18" s="5" t="s">
        <v>15</v>
      </c>
      <c r="C18" s="66">
        <v>9258</v>
      </c>
      <c r="D18" s="66">
        <v>8363.1</v>
      </c>
      <c r="E18" s="79">
        <f t="shared" si="0"/>
        <v>90.33376539209333</v>
      </c>
    </row>
    <row r="19" spans="1:5" ht="27.75" customHeight="1">
      <c r="A19" s="10" t="s">
        <v>109</v>
      </c>
      <c r="B19" s="5" t="s">
        <v>110</v>
      </c>
      <c r="C19" s="66">
        <v>0</v>
      </c>
      <c r="D19" s="66">
        <v>0.1</v>
      </c>
      <c r="E19" s="79"/>
    </row>
    <row r="20" spans="1:5" ht="45">
      <c r="A20" s="10" t="s">
        <v>16</v>
      </c>
      <c r="B20" s="4" t="s">
        <v>69</v>
      </c>
      <c r="C20" s="66">
        <v>21672.6</v>
      </c>
      <c r="D20" s="66">
        <v>26162.1</v>
      </c>
      <c r="E20" s="79">
        <f t="shared" si="0"/>
        <v>120.71509648127127</v>
      </c>
    </row>
    <row r="21" spans="1:5" ht="13.5" customHeight="1">
      <c r="A21" s="10" t="s">
        <v>17</v>
      </c>
      <c r="B21" s="4" t="s">
        <v>18</v>
      </c>
      <c r="C21" s="66">
        <v>7426</v>
      </c>
      <c r="D21" s="66">
        <v>8060.8</v>
      </c>
      <c r="E21" s="79">
        <f t="shared" si="0"/>
        <v>108.54834365741988</v>
      </c>
    </row>
    <row r="22" spans="1:5" ht="30">
      <c r="A22" s="12" t="s">
        <v>19</v>
      </c>
      <c r="B22" s="6" t="s">
        <v>20</v>
      </c>
      <c r="C22" s="66">
        <v>2611</v>
      </c>
      <c r="D22" s="66">
        <v>3286.7</v>
      </c>
      <c r="E22" s="79">
        <f t="shared" si="0"/>
        <v>125.87897357334354</v>
      </c>
    </row>
    <row r="23" spans="1:5" ht="30">
      <c r="A23" s="12" t="s">
        <v>21</v>
      </c>
      <c r="B23" s="4" t="s">
        <v>22</v>
      </c>
      <c r="C23" s="66">
        <v>11018.6</v>
      </c>
      <c r="D23" s="66">
        <v>8128</v>
      </c>
      <c r="E23" s="79">
        <f t="shared" si="0"/>
        <v>73.76617719129472</v>
      </c>
    </row>
    <row r="24" spans="1:5" ht="15">
      <c r="A24" s="12" t="s">
        <v>23</v>
      </c>
      <c r="B24" s="4" t="s">
        <v>24</v>
      </c>
      <c r="C24" s="66">
        <v>1540.1</v>
      </c>
      <c r="D24" s="66">
        <v>2280.6</v>
      </c>
      <c r="E24" s="79">
        <f t="shared" si="0"/>
        <v>148.08129342250504</v>
      </c>
    </row>
    <row r="25" spans="1:5" ht="15.75" thickBot="1">
      <c r="A25" s="15" t="s">
        <v>25</v>
      </c>
      <c r="B25" s="16" t="s">
        <v>26</v>
      </c>
      <c r="C25" s="71">
        <v>3432.6</v>
      </c>
      <c r="D25" s="71">
        <v>3454.3</v>
      </c>
      <c r="E25" s="84">
        <f t="shared" si="0"/>
        <v>100.63217386237837</v>
      </c>
    </row>
    <row r="26" spans="1:5" ht="15" thickBot="1">
      <c r="A26" s="17" t="s">
        <v>27</v>
      </c>
      <c r="B26" s="18" t="s">
        <v>28</v>
      </c>
      <c r="C26" s="64">
        <f>C27+C32+C33</f>
        <v>1129627.3</v>
      </c>
      <c r="D26" s="64">
        <f>D27+D32+D33</f>
        <v>1153918.4999999998</v>
      </c>
      <c r="E26" s="81">
        <f aca="true" t="shared" si="1" ref="E26:E35">D26/C26*100</f>
        <v>102.15037295929372</v>
      </c>
    </row>
    <row r="27" spans="1:5" ht="30">
      <c r="A27" s="67" t="s">
        <v>29</v>
      </c>
      <c r="B27" s="68" t="s">
        <v>30</v>
      </c>
      <c r="C27" s="65">
        <f>C28+C29+C30+C31</f>
        <v>1139266.6</v>
      </c>
      <c r="D27" s="65">
        <f>D28+D29+D30+D31</f>
        <v>1163558.9</v>
      </c>
      <c r="E27" s="80">
        <f t="shared" si="1"/>
        <v>102.13227527253056</v>
      </c>
    </row>
    <row r="28" spans="1:5" ht="30">
      <c r="A28" s="73" t="s">
        <v>101</v>
      </c>
      <c r="B28" s="74" t="s">
        <v>102</v>
      </c>
      <c r="C28" s="69">
        <v>300010.6</v>
      </c>
      <c r="D28" s="69">
        <v>300010.6</v>
      </c>
      <c r="E28" s="79">
        <f t="shared" si="1"/>
        <v>100</v>
      </c>
    </row>
    <row r="29" spans="1:5" ht="45">
      <c r="A29" s="12" t="s">
        <v>98</v>
      </c>
      <c r="B29" s="4" t="s">
        <v>90</v>
      </c>
      <c r="C29" s="72">
        <v>89414.9</v>
      </c>
      <c r="D29" s="72">
        <v>84479.3</v>
      </c>
      <c r="E29" s="79">
        <f t="shared" si="1"/>
        <v>94.48011461177053</v>
      </c>
    </row>
    <row r="30" spans="1:5" ht="30">
      <c r="A30" s="12" t="s">
        <v>97</v>
      </c>
      <c r="B30" s="5" t="s">
        <v>91</v>
      </c>
      <c r="C30" s="72">
        <v>689456.3</v>
      </c>
      <c r="D30" s="72">
        <v>719314.5</v>
      </c>
      <c r="E30" s="79">
        <f t="shared" si="1"/>
        <v>104.33068781879287</v>
      </c>
    </row>
    <row r="31" spans="1:5" ht="15">
      <c r="A31" s="19" t="s">
        <v>104</v>
      </c>
      <c r="B31" s="5" t="s">
        <v>105</v>
      </c>
      <c r="C31" s="75">
        <v>60384.8</v>
      </c>
      <c r="D31" s="75">
        <v>59754.5</v>
      </c>
      <c r="E31" s="79">
        <f t="shared" si="1"/>
        <v>98.95619427405572</v>
      </c>
    </row>
    <row r="32" spans="1:5" ht="56.25" customHeight="1">
      <c r="A32" s="19" t="s">
        <v>112</v>
      </c>
      <c r="B32" s="82" t="s">
        <v>113</v>
      </c>
      <c r="C32" s="75">
        <v>824.7</v>
      </c>
      <c r="D32" s="75">
        <v>824.7</v>
      </c>
      <c r="E32" s="79">
        <f t="shared" si="1"/>
        <v>100</v>
      </c>
    </row>
    <row r="33" spans="1:5" ht="60.75" thickBot="1">
      <c r="A33" s="90" t="s">
        <v>99</v>
      </c>
      <c r="B33" s="91" t="s">
        <v>70</v>
      </c>
      <c r="C33" s="92">
        <v>-10464</v>
      </c>
      <c r="D33" s="92">
        <v>-10465.1</v>
      </c>
      <c r="E33" s="79">
        <f t="shared" si="1"/>
        <v>100.0105122324159</v>
      </c>
    </row>
    <row r="34" spans="1:5" ht="29.25" thickBot="1">
      <c r="A34" s="20" t="s">
        <v>31</v>
      </c>
      <c r="B34" s="21" t="s">
        <v>32</v>
      </c>
      <c r="C34" s="64">
        <v>0</v>
      </c>
      <c r="D34" s="64">
        <v>0</v>
      </c>
      <c r="E34" s="81">
        <v>0</v>
      </c>
    </row>
    <row r="35" spans="1:5" ht="15.75" customHeight="1" thickBot="1">
      <c r="A35" s="141" t="s">
        <v>33</v>
      </c>
      <c r="B35" s="142"/>
      <c r="C35" s="64">
        <f>C9+C26</f>
        <v>1778319.5999999999</v>
      </c>
      <c r="D35" s="64">
        <f>D9+D26</f>
        <v>1887112.1999999997</v>
      </c>
      <c r="E35" s="76">
        <f t="shared" si="1"/>
        <v>106.11771922212408</v>
      </c>
    </row>
    <row r="36" spans="1:5" ht="15">
      <c r="A36" s="1"/>
      <c r="B36" s="1"/>
      <c r="C36" s="1"/>
      <c r="D36" s="1"/>
      <c r="E36" s="1"/>
    </row>
    <row r="37" spans="1:5" ht="15">
      <c r="A37" s="1" t="s">
        <v>114</v>
      </c>
      <c r="B37" s="1"/>
      <c r="C37" s="60"/>
      <c r="D37" s="60"/>
      <c r="E37" s="1"/>
    </row>
    <row r="38" spans="1:7" ht="15">
      <c r="A38" s="126" t="s">
        <v>100</v>
      </c>
      <c r="B38" s="126"/>
      <c r="C38" s="60"/>
      <c r="D38" s="60" t="s">
        <v>115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85</v>
      </c>
      <c r="B40" s="1" t="s">
        <v>108</v>
      </c>
      <c r="C40" s="1"/>
      <c r="D40" s="1"/>
      <c r="E40" s="1"/>
    </row>
  </sheetData>
  <sheetProtection/>
  <mergeCells count="11">
    <mergeCell ref="A4:E4"/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106" zoomScaleSheetLayoutView="106" workbookViewId="0" topLeftCell="A34">
      <selection activeCell="C15" sqref="C1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4" width="12.7109375" style="62" customWidth="1"/>
    <col min="5" max="5" width="12.8515625" style="0" customWidth="1"/>
  </cols>
  <sheetData>
    <row r="1" spans="1:5" ht="15">
      <c r="A1" s="1"/>
      <c r="B1" s="1"/>
      <c r="C1" s="60"/>
      <c r="D1" s="60"/>
      <c r="E1" s="1"/>
    </row>
    <row r="2" spans="1:5" ht="18" customHeight="1">
      <c r="A2" s="1"/>
      <c r="B2" s="144"/>
      <c r="C2" s="144"/>
      <c r="D2" s="144"/>
      <c r="E2" s="144"/>
    </row>
    <row r="3" spans="1:5" ht="15">
      <c r="A3" s="145" t="s">
        <v>76</v>
      </c>
      <c r="B3" s="145"/>
      <c r="C3" s="145"/>
      <c r="D3" s="145"/>
      <c r="E3" s="145"/>
    </row>
    <row r="4" spans="1:5" ht="15">
      <c r="A4" s="145" t="s">
        <v>120</v>
      </c>
      <c r="B4" s="145"/>
      <c r="C4" s="145"/>
      <c r="D4" s="145"/>
      <c r="E4" s="145"/>
    </row>
    <row r="5" spans="1:5" ht="15.75" thickBot="1">
      <c r="A5" s="93"/>
      <c r="B5" s="93"/>
      <c r="C5" s="93"/>
      <c r="D5" s="146" t="s">
        <v>34</v>
      </c>
      <c r="E5" s="146"/>
    </row>
    <row r="6" spans="1:5" ht="91.5" customHeight="1" thickBot="1">
      <c r="A6" s="29" t="s">
        <v>35</v>
      </c>
      <c r="B6" s="30" t="s">
        <v>36</v>
      </c>
      <c r="C6" s="30" t="s">
        <v>92</v>
      </c>
      <c r="D6" s="30" t="s">
        <v>37</v>
      </c>
      <c r="E6" s="94" t="s">
        <v>103</v>
      </c>
    </row>
    <row r="7" spans="1:5" ht="15" thickBot="1">
      <c r="A7" s="31">
        <v>100</v>
      </c>
      <c r="B7" s="32" t="s">
        <v>38</v>
      </c>
      <c r="C7" s="95">
        <f>C8+C9+C10+C12+C13+C14+C15+C11</f>
        <v>169180.3</v>
      </c>
      <c r="D7" s="95">
        <f>D8+D9+D10+D12+D13+D14+D15+D11</f>
        <v>158708.3</v>
      </c>
      <c r="E7" s="96">
        <f aca="true" t="shared" si="0" ref="E7:E12">D7/C7%</f>
        <v>93.81015401911452</v>
      </c>
    </row>
    <row r="8" spans="1:5" ht="15">
      <c r="A8" s="33">
        <v>102</v>
      </c>
      <c r="B8" s="34" t="s">
        <v>65</v>
      </c>
      <c r="C8" s="97">
        <v>2636.3</v>
      </c>
      <c r="D8" s="97">
        <v>2592.4</v>
      </c>
      <c r="E8" s="98">
        <f t="shared" si="0"/>
        <v>98.33478739141978</v>
      </c>
    </row>
    <row r="9" spans="1:5" ht="30">
      <c r="A9" s="23">
        <v>103</v>
      </c>
      <c r="B9" s="8" t="s">
        <v>39</v>
      </c>
      <c r="C9" s="99">
        <v>7666.7</v>
      </c>
      <c r="D9" s="99">
        <v>7455</v>
      </c>
      <c r="E9" s="98">
        <f t="shared" si="0"/>
        <v>97.23870765779279</v>
      </c>
    </row>
    <row r="10" spans="1:5" ht="30">
      <c r="A10" s="23">
        <v>104</v>
      </c>
      <c r="B10" s="8" t="s">
        <v>66</v>
      </c>
      <c r="C10" s="99">
        <v>60214.8</v>
      </c>
      <c r="D10" s="99">
        <v>59506.9</v>
      </c>
      <c r="E10" s="100">
        <f t="shared" si="0"/>
        <v>98.82437540272491</v>
      </c>
    </row>
    <row r="11" spans="1:5" ht="15">
      <c r="A11" s="23">
        <v>105</v>
      </c>
      <c r="B11" s="8" t="s">
        <v>86</v>
      </c>
      <c r="C11" s="99">
        <v>4.8</v>
      </c>
      <c r="D11" s="99">
        <v>4.8</v>
      </c>
      <c r="E11" s="100">
        <f t="shared" si="0"/>
        <v>100</v>
      </c>
    </row>
    <row r="12" spans="1:5" ht="45" customHeight="1">
      <c r="A12" s="23">
        <v>106</v>
      </c>
      <c r="B12" s="35" t="s">
        <v>79</v>
      </c>
      <c r="C12" s="99">
        <v>27852.7</v>
      </c>
      <c r="D12" s="99">
        <v>27783.2</v>
      </c>
      <c r="E12" s="100">
        <f t="shared" si="0"/>
        <v>99.75047302415925</v>
      </c>
    </row>
    <row r="13" spans="1:5" ht="21" customHeight="1">
      <c r="A13" s="36">
        <v>107</v>
      </c>
      <c r="B13" s="7" t="s">
        <v>84</v>
      </c>
      <c r="C13" s="101">
        <v>0</v>
      </c>
      <c r="D13" s="101">
        <v>0</v>
      </c>
      <c r="E13" s="100">
        <v>0</v>
      </c>
    </row>
    <row r="14" spans="1:5" ht="15">
      <c r="A14" s="23">
        <v>111</v>
      </c>
      <c r="B14" s="7" t="s">
        <v>80</v>
      </c>
      <c r="C14" s="99">
        <v>4393.6</v>
      </c>
      <c r="D14" s="99">
        <v>0</v>
      </c>
      <c r="E14" s="100">
        <f aca="true" t="shared" si="1" ref="E14:E22">D14/C14%</f>
        <v>0</v>
      </c>
    </row>
    <row r="15" spans="1:5" ht="15.75" thickBot="1">
      <c r="A15" s="24">
        <v>113</v>
      </c>
      <c r="B15" s="37" t="s">
        <v>41</v>
      </c>
      <c r="C15" s="102">
        <v>66411.4</v>
      </c>
      <c r="D15" s="102">
        <v>61366</v>
      </c>
      <c r="E15" s="103">
        <f t="shared" si="1"/>
        <v>92.40281036087178</v>
      </c>
    </row>
    <row r="16" spans="1:5" ht="29.25" thickBot="1">
      <c r="A16" s="31">
        <v>300</v>
      </c>
      <c r="B16" s="39" t="s">
        <v>87</v>
      </c>
      <c r="C16" s="104">
        <f>C17+C18</f>
        <v>31453</v>
      </c>
      <c r="D16" s="104">
        <f>D17+D18</f>
        <v>28547.7</v>
      </c>
      <c r="E16" s="105">
        <f t="shared" si="1"/>
        <v>90.76304327091216</v>
      </c>
    </row>
    <row r="17" spans="1:5" ht="28.5" customHeight="1">
      <c r="A17" s="40">
        <v>310</v>
      </c>
      <c r="B17" s="35" t="s">
        <v>107</v>
      </c>
      <c r="C17" s="106">
        <v>31087</v>
      </c>
      <c r="D17" s="106">
        <v>28183.7</v>
      </c>
      <c r="E17" s="107">
        <f t="shared" si="1"/>
        <v>90.66072634863448</v>
      </c>
    </row>
    <row r="18" spans="1:5" ht="30.75" thickBot="1">
      <c r="A18" s="41">
        <v>314</v>
      </c>
      <c r="B18" s="42" t="s">
        <v>71</v>
      </c>
      <c r="C18" s="108">
        <v>366</v>
      </c>
      <c r="D18" s="108">
        <v>364</v>
      </c>
      <c r="E18" s="109">
        <f t="shared" si="1"/>
        <v>99.4535519125683</v>
      </c>
    </row>
    <row r="19" spans="1:5" ht="15" thickBot="1">
      <c r="A19" s="38">
        <v>400</v>
      </c>
      <c r="B19" s="43" t="s">
        <v>42</v>
      </c>
      <c r="C19" s="95">
        <f>C20+C21+C22+C23+C24+C25</f>
        <v>121097.3</v>
      </c>
      <c r="D19" s="95">
        <f>D20+D21+D22+D23+D24+D25</f>
        <v>117216.1</v>
      </c>
      <c r="E19" s="96">
        <f t="shared" si="1"/>
        <v>96.79497395895697</v>
      </c>
    </row>
    <row r="20" spans="1:5" ht="15">
      <c r="A20" s="22">
        <v>405</v>
      </c>
      <c r="B20" s="34" t="s">
        <v>43</v>
      </c>
      <c r="C20" s="99">
        <v>1060.6</v>
      </c>
      <c r="D20" s="110">
        <v>833.9</v>
      </c>
      <c r="E20" s="111">
        <f t="shared" si="1"/>
        <v>78.62530643032245</v>
      </c>
    </row>
    <row r="21" spans="1:5" ht="15">
      <c r="A21" s="23">
        <v>406</v>
      </c>
      <c r="B21" s="8" t="s">
        <v>44</v>
      </c>
      <c r="C21" s="99">
        <v>3170.3</v>
      </c>
      <c r="D21" s="99">
        <v>1763.8</v>
      </c>
      <c r="E21" s="100">
        <f t="shared" si="1"/>
        <v>55.63511339620855</v>
      </c>
    </row>
    <row r="22" spans="1:5" ht="15">
      <c r="A22" s="23">
        <v>407</v>
      </c>
      <c r="B22" s="8" t="s">
        <v>45</v>
      </c>
      <c r="C22" s="99">
        <v>528.1</v>
      </c>
      <c r="D22" s="99">
        <v>528</v>
      </c>
      <c r="E22" s="100">
        <f t="shared" si="1"/>
        <v>99.98106419238779</v>
      </c>
    </row>
    <row r="23" spans="1:5" ht="15">
      <c r="A23" s="23">
        <v>408</v>
      </c>
      <c r="B23" s="44" t="s">
        <v>46</v>
      </c>
      <c r="C23" s="112">
        <v>0.1</v>
      </c>
      <c r="D23" s="99">
        <v>0</v>
      </c>
      <c r="E23" s="98">
        <v>0</v>
      </c>
    </row>
    <row r="24" spans="1:5" ht="15">
      <c r="A24" s="23">
        <v>409</v>
      </c>
      <c r="B24" s="8" t="s">
        <v>72</v>
      </c>
      <c r="C24" s="99">
        <v>113267</v>
      </c>
      <c r="D24" s="99">
        <v>111027.1</v>
      </c>
      <c r="E24" s="100">
        <f aca="true" t="shared" si="2" ref="E24:E29">D24/C24%</f>
        <v>98.02246020464919</v>
      </c>
    </row>
    <row r="25" spans="1:5" ht="15.75" thickBot="1">
      <c r="A25" s="24">
        <v>412</v>
      </c>
      <c r="B25" s="45" t="s">
        <v>47</v>
      </c>
      <c r="C25" s="102">
        <v>3071.2</v>
      </c>
      <c r="D25" s="102">
        <v>3063.3</v>
      </c>
      <c r="E25" s="113">
        <f t="shared" si="2"/>
        <v>99.74277155509247</v>
      </c>
    </row>
    <row r="26" spans="1:5" ht="15" thickBot="1">
      <c r="A26" s="31">
        <v>500</v>
      </c>
      <c r="B26" s="32" t="s">
        <v>48</v>
      </c>
      <c r="C26" s="95">
        <f>C27+C28+C29</f>
        <v>164701.3</v>
      </c>
      <c r="D26" s="95">
        <f>D27+D28+D29</f>
        <v>158914.9</v>
      </c>
      <c r="E26" s="96">
        <f t="shared" si="2"/>
        <v>96.48673082726123</v>
      </c>
    </row>
    <row r="27" spans="1:8" ht="15">
      <c r="A27" s="27">
        <v>501</v>
      </c>
      <c r="B27" s="47" t="s">
        <v>49</v>
      </c>
      <c r="C27" s="114">
        <v>15190.9</v>
      </c>
      <c r="D27" s="114">
        <v>13502.3</v>
      </c>
      <c r="E27" s="111">
        <f t="shared" si="2"/>
        <v>88.88413458057126</v>
      </c>
      <c r="H27" s="26"/>
    </row>
    <row r="28" spans="1:5" ht="15">
      <c r="A28" s="23">
        <v>502</v>
      </c>
      <c r="B28" s="44" t="s">
        <v>50</v>
      </c>
      <c r="C28" s="99">
        <v>23181</v>
      </c>
      <c r="D28" s="99">
        <v>22623.9</v>
      </c>
      <c r="E28" s="100">
        <f t="shared" si="2"/>
        <v>97.59673870842501</v>
      </c>
    </row>
    <row r="29" spans="1:5" ht="15.75" thickBot="1">
      <c r="A29" s="23">
        <v>503</v>
      </c>
      <c r="B29" s="44" t="s">
        <v>51</v>
      </c>
      <c r="C29" s="99">
        <v>126329.4</v>
      </c>
      <c r="D29" s="99">
        <v>122788.7</v>
      </c>
      <c r="E29" s="100">
        <f t="shared" si="2"/>
        <v>97.19724782987967</v>
      </c>
    </row>
    <row r="30" spans="1:8" ht="15" thickBot="1">
      <c r="A30" s="31">
        <v>600</v>
      </c>
      <c r="B30" s="32" t="s">
        <v>52</v>
      </c>
      <c r="C30" s="95">
        <v>12805.9</v>
      </c>
      <c r="D30" s="95">
        <v>7152</v>
      </c>
      <c r="E30" s="96">
        <f aca="true" t="shared" si="3" ref="E30:E37">D30/C30%</f>
        <v>55.84925698310935</v>
      </c>
      <c r="H30" s="3"/>
    </row>
    <row r="31" spans="1:5" ht="15" thickBot="1">
      <c r="A31" s="31">
        <v>700</v>
      </c>
      <c r="B31" s="32" t="s">
        <v>53</v>
      </c>
      <c r="C31" s="95">
        <f>C32+C33+C35+C36+C34</f>
        <v>1122917.4000000001</v>
      </c>
      <c r="D31" s="95">
        <f>D32+D33+D35+D36+D34</f>
        <v>1114525.2</v>
      </c>
      <c r="E31" s="96">
        <f t="shared" si="3"/>
        <v>99.25264315968386</v>
      </c>
    </row>
    <row r="32" spans="1:5" ht="15">
      <c r="A32" s="22">
        <v>701</v>
      </c>
      <c r="B32" s="46" t="s">
        <v>54</v>
      </c>
      <c r="C32" s="110">
        <v>429221.6</v>
      </c>
      <c r="D32" s="110">
        <v>428256.2</v>
      </c>
      <c r="E32" s="98">
        <f t="shared" si="3"/>
        <v>99.77508121678873</v>
      </c>
    </row>
    <row r="33" spans="1:5" ht="15">
      <c r="A33" s="23">
        <v>702</v>
      </c>
      <c r="B33" s="44" t="s">
        <v>55</v>
      </c>
      <c r="C33" s="99">
        <v>535605.6</v>
      </c>
      <c r="D33" s="99">
        <v>529518</v>
      </c>
      <c r="E33" s="100">
        <f t="shared" si="3"/>
        <v>98.86341741012417</v>
      </c>
    </row>
    <row r="34" spans="1:5" ht="15">
      <c r="A34" s="23">
        <v>703</v>
      </c>
      <c r="B34" s="44" t="s">
        <v>94</v>
      </c>
      <c r="C34" s="99">
        <v>68155.6</v>
      </c>
      <c r="D34" s="99">
        <v>67794.7</v>
      </c>
      <c r="E34" s="100">
        <f t="shared" si="3"/>
        <v>99.47047638051751</v>
      </c>
    </row>
    <row r="35" spans="1:5" ht="15">
      <c r="A35" s="23">
        <v>707</v>
      </c>
      <c r="B35" s="44" t="s">
        <v>56</v>
      </c>
      <c r="C35" s="99">
        <v>3962.3</v>
      </c>
      <c r="D35" s="99">
        <v>3908.3</v>
      </c>
      <c r="E35" s="100">
        <f t="shared" si="3"/>
        <v>98.63715518764353</v>
      </c>
    </row>
    <row r="36" spans="1:5" ht="15.75" thickBot="1">
      <c r="A36" s="54">
        <v>709</v>
      </c>
      <c r="B36" s="55" t="s">
        <v>57</v>
      </c>
      <c r="C36" s="115">
        <v>85972.3</v>
      </c>
      <c r="D36" s="115">
        <v>85048</v>
      </c>
      <c r="E36" s="116">
        <f t="shared" si="3"/>
        <v>98.92488627150837</v>
      </c>
    </row>
    <row r="37" spans="1:5" ht="15" thickBot="1">
      <c r="A37" s="38">
        <v>800</v>
      </c>
      <c r="B37" s="43" t="s">
        <v>58</v>
      </c>
      <c r="C37" s="95">
        <f>C38+C39</f>
        <v>98945.6</v>
      </c>
      <c r="D37" s="95">
        <f>D38+D39</f>
        <v>98896</v>
      </c>
      <c r="E37" s="96">
        <f t="shared" si="3"/>
        <v>99.94987144451092</v>
      </c>
    </row>
    <row r="38" spans="1:5" ht="15">
      <c r="A38" s="22">
        <v>801</v>
      </c>
      <c r="B38" s="46" t="s">
        <v>59</v>
      </c>
      <c r="C38" s="110">
        <v>88385.6</v>
      </c>
      <c r="D38" s="110">
        <v>88337.6</v>
      </c>
      <c r="E38" s="98">
        <f aca="true" t="shared" si="4" ref="E38:E47">D38/C38%</f>
        <v>99.94569251099726</v>
      </c>
    </row>
    <row r="39" spans="1:5" ht="15.75" thickBot="1">
      <c r="A39" s="24">
        <v>804</v>
      </c>
      <c r="B39" s="45" t="s">
        <v>116</v>
      </c>
      <c r="C39" s="102">
        <v>10560</v>
      </c>
      <c r="D39" s="102">
        <v>10558.4</v>
      </c>
      <c r="E39" s="103">
        <f t="shared" si="4"/>
        <v>99.98484848484848</v>
      </c>
    </row>
    <row r="40" spans="1:5" ht="16.5" thickBot="1">
      <c r="A40" s="38">
        <v>900</v>
      </c>
      <c r="B40" s="52" t="s">
        <v>95</v>
      </c>
      <c r="C40" s="95">
        <f>C41</f>
        <v>210</v>
      </c>
      <c r="D40" s="95">
        <f>D41</f>
        <v>185</v>
      </c>
      <c r="E40" s="96">
        <f t="shared" si="4"/>
        <v>88.09523809523809</v>
      </c>
    </row>
    <row r="41" spans="1:5" ht="16.5" thickBot="1">
      <c r="A41" s="28">
        <v>909</v>
      </c>
      <c r="B41" s="53" t="s">
        <v>96</v>
      </c>
      <c r="C41" s="117">
        <v>210</v>
      </c>
      <c r="D41" s="117">
        <v>185</v>
      </c>
      <c r="E41" s="116">
        <f t="shared" si="4"/>
        <v>88.09523809523809</v>
      </c>
    </row>
    <row r="42" spans="1:5" ht="15" thickBot="1">
      <c r="A42" s="48">
        <v>1000</v>
      </c>
      <c r="B42" s="43" t="s">
        <v>61</v>
      </c>
      <c r="C42" s="95">
        <f>C43+C44+C46+C45</f>
        <v>134789.80000000002</v>
      </c>
      <c r="D42" s="120">
        <f>D43+D44+D46+D45</f>
        <v>132728.5</v>
      </c>
      <c r="E42" s="96">
        <f t="shared" si="4"/>
        <v>98.47072998105197</v>
      </c>
    </row>
    <row r="43" spans="1:5" ht="13.5" customHeight="1">
      <c r="A43" s="49">
        <v>1001</v>
      </c>
      <c r="B43" s="46" t="s">
        <v>77</v>
      </c>
      <c r="C43" s="110">
        <v>15116.6</v>
      </c>
      <c r="D43" s="121">
        <v>13968.3</v>
      </c>
      <c r="E43" s="98">
        <f t="shared" si="4"/>
        <v>92.40371512112512</v>
      </c>
    </row>
    <row r="44" spans="1:5" ht="13.5" customHeight="1">
      <c r="A44" s="50">
        <v>1003</v>
      </c>
      <c r="B44" s="44" t="s">
        <v>62</v>
      </c>
      <c r="C44" s="99">
        <v>107126.3</v>
      </c>
      <c r="D44" s="122">
        <v>106351.9</v>
      </c>
      <c r="E44" s="100">
        <f t="shared" si="4"/>
        <v>99.27711495683133</v>
      </c>
    </row>
    <row r="45" spans="1:5" ht="13.5" customHeight="1">
      <c r="A45" s="51">
        <v>1004</v>
      </c>
      <c r="B45" s="45" t="s">
        <v>106</v>
      </c>
      <c r="C45" s="102">
        <v>4751.3</v>
      </c>
      <c r="D45" s="123">
        <v>4626.1</v>
      </c>
      <c r="E45" s="103">
        <f t="shared" si="4"/>
        <v>97.36493170290235</v>
      </c>
    </row>
    <row r="46" spans="1:5" ht="15.75" thickBot="1">
      <c r="A46" s="51">
        <v>1006</v>
      </c>
      <c r="B46" s="45" t="s">
        <v>63</v>
      </c>
      <c r="C46" s="102">
        <v>7795.6</v>
      </c>
      <c r="D46" s="123">
        <v>7782.2</v>
      </c>
      <c r="E46" s="103">
        <f t="shared" si="4"/>
        <v>99.82810816357944</v>
      </c>
    </row>
    <row r="47" spans="1:5" ht="15" thickBot="1">
      <c r="A47" s="48">
        <v>1100</v>
      </c>
      <c r="B47" s="43" t="s">
        <v>60</v>
      </c>
      <c r="C47" s="95">
        <f>C48+C49+C50</f>
        <v>30545.2</v>
      </c>
      <c r="D47" s="120">
        <f>D48+D49+D50</f>
        <v>30467.3</v>
      </c>
      <c r="E47" s="96">
        <f t="shared" si="4"/>
        <v>99.74496811282951</v>
      </c>
    </row>
    <row r="48" spans="1:5" ht="15">
      <c r="A48" s="49">
        <v>1101</v>
      </c>
      <c r="B48" s="46" t="s">
        <v>73</v>
      </c>
      <c r="C48" s="110">
        <v>26960.4</v>
      </c>
      <c r="D48" s="121">
        <v>26930.1</v>
      </c>
      <c r="E48" s="103">
        <f>D48/C48%</f>
        <v>99.88761294342812</v>
      </c>
    </row>
    <row r="49" spans="1:5" ht="15">
      <c r="A49" s="50">
        <v>1102</v>
      </c>
      <c r="B49" s="44" t="s">
        <v>74</v>
      </c>
      <c r="C49" s="99">
        <v>809.8</v>
      </c>
      <c r="D49" s="122">
        <v>762.2</v>
      </c>
      <c r="E49" s="103">
        <f>D49/C49%</f>
        <v>94.12200543344038</v>
      </c>
    </row>
    <row r="50" spans="1:5" ht="15.75" thickBot="1">
      <c r="A50" s="51">
        <v>1105</v>
      </c>
      <c r="B50" s="45" t="s">
        <v>78</v>
      </c>
      <c r="C50" s="102">
        <v>2775</v>
      </c>
      <c r="D50" s="123">
        <v>2775</v>
      </c>
      <c r="E50" s="103">
        <f>D50/C50%</f>
        <v>100</v>
      </c>
    </row>
    <row r="51" spans="1:5" ht="15" thickBot="1">
      <c r="A51" s="48">
        <v>1200</v>
      </c>
      <c r="B51" s="56" t="s">
        <v>75</v>
      </c>
      <c r="C51" s="118">
        <v>2434.6</v>
      </c>
      <c r="D51" s="124">
        <v>2257.1</v>
      </c>
      <c r="E51" s="59">
        <f>D51/C51%</f>
        <v>92.70927462416823</v>
      </c>
    </row>
    <row r="52" spans="1:5" ht="15" thickBot="1">
      <c r="A52" s="48">
        <v>1300</v>
      </c>
      <c r="B52" s="56" t="s">
        <v>40</v>
      </c>
      <c r="C52" s="118">
        <v>1.4</v>
      </c>
      <c r="D52" s="124">
        <v>0.6</v>
      </c>
      <c r="E52" s="59">
        <f>D52/C52%</f>
        <v>42.85714285714286</v>
      </c>
    </row>
    <row r="53" spans="1:5" ht="15.75" thickBot="1">
      <c r="A53" s="25"/>
      <c r="B53" s="57" t="s">
        <v>64</v>
      </c>
      <c r="C53" s="119">
        <f>C7+C16+C19+C26+C30+C31+C37+C42+C47+C51+C52+C40</f>
        <v>1889081.8000000003</v>
      </c>
      <c r="D53" s="125">
        <f>D7+D16+D19+D26+D30+D31+D37+D42+D47+D51+D52+D40</f>
        <v>1849598.7000000002</v>
      </c>
      <c r="E53" s="58">
        <f>D53/C53%</f>
        <v>97.90993169274088</v>
      </c>
    </row>
    <row r="54" spans="1:5" ht="15">
      <c r="A54" s="1"/>
      <c r="B54" s="1"/>
      <c r="C54" s="60"/>
      <c r="D54" s="61"/>
      <c r="E54" s="1"/>
    </row>
    <row r="55" spans="1:5" ht="15">
      <c r="A55" s="126"/>
      <c r="B55" s="126"/>
      <c r="C55" s="60"/>
      <c r="D55" s="60"/>
      <c r="E55" s="1"/>
    </row>
    <row r="56" spans="1:5" ht="15">
      <c r="A56" s="1" t="s">
        <v>114</v>
      </c>
      <c r="B56" s="1"/>
      <c r="C56" s="60"/>
      <c r="D56" s="60"/>
      <c r="E56" s="1"/>
    </row>
    <row r="57" spans="1:5" ht="15">
      <c r="A57" s="126" t="s">
        <v>100</v>
      </c>
      <c r="B57" s="126"/>
      <c r="C57" s="60"/>
      <c r="D57" s="60" t="s">
        <v>115</v>
      </c>
      <c r="E57" s="1"/>
    </row>
    <row r="58" spans="1:4" ht="15">
      <c r="A58" s="1"/>
      <c r="B58" s="1"/>
      <c r="C58" s="60"/>
      <c r="D58" s="60"/>
    </row>
    <row r="59" spans="1:4" ht="15">
      <c r="A59" s="1" t="s">
        <v>111</v>
      </c>
      <c r="B59" s="1"/>
      <c r="C59" s="60"/>
      <c r="D59" s="60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Nastya1</cp:lastModifiedBy>
  <cp:lastPrinted>2024-01-24T12:51:34Z</cp:lastPrinted>
  <dcterms:created xsi:type="dcterms:W3CDTF">1996-10-08T23:32:33Z</dcterms:created>
  <dcterms:modified xsi:type="dcterms:W3CDTF">2024-01-24T12:51:37Z</dcterms:modified>
  <cp:category/>
  <cp:version/>
  <cp:contentType/>
  <cp:contentStatus/>
</cp:coreProperties>
</file>